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NATURAL'!$D$4:$HY$77</definedName>
  </definedNames>
  <calcPr fullCalcOnLoad="1"/>
</workbook>
</file>

<file path=xl/sharedStrings.xml><?xml version="1.0" encoding="utf-8"?>
<sst xmlns="http://schemas.openxmlformats.org/spreadsheetml/2006/main" count="250" uniqueCount="51">
  <si>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</si>
  <si>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</si>
  <si>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</si>
  <si>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</si>
  <si>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</si>
  <si>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</si>
  <si>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</si>
  <si>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</si>
  <si>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</si>
  <si>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</si>
  <si>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</si>
  <si>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</si>
  <si>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</si>
  <si>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</si>
  <si>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</si>
  <si>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</si>
  <si>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</si>
  <si>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</si>
  <si>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</si>
  <si>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</si>
  <si>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</si>
  <si>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</si>
  <si>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</si>
  <si>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</si>
  <si>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</si>
  <si>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</si>
  <si>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</si>
  <si>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</si>
  <si>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</si>
  <si>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</si>
  <si>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</si>
  <si>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</si>
  <si>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</si>
  <si>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</si>
  <si>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</si>
  <si>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</si>
  <si>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</si>
  <si>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</si>
  <si>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</si>
  <si>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</si>
  <si>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</si>
  <si>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</si>
  <si>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</si>
  <si>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</si>
  <si>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</si>
  <si>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</si>
  <si>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</si>
  <si>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</si>
  <si>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</si>
  <si>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ENE 19- DIC 18</t>
  </si>
  <si>
    <t>ENERO 2019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</si>
</sst>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6" applyNumberFormat="1" applyFont="1" applyFill="1" applyAlignment="1">
      <alignment/>
    </xf>
    <xf numFmtId="192" fontId="18" fillId="33" borderId="0" xfId="46" applyNumberFormat="1" applyFont="1" applyFill="1" applyAlignment="1">
      <alignment/>
    </xf>
    <xf numFmtId="191" fontId="18" fillId="33" borderId="0" xfId="46" applyNumberFormat="1" applyFont="1" applyFill="1" applyAlignment="1">
      <alignment/>
    </xf>
    <xf numFmtId="190" fontId="18" fillId="33" borderId="0" xfId="46" applyNumberFormat="1" applyFont="1" applyFill="1" applyAlignment="1">
      <alignment/>
    </xf>
    <xf numFmtId="190" fontId="22" fillId="33" borderId="0" xfId="46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3" fontId="22" fillId="41" borderId="14" xfId="0" applyNumberFormat="1" applyFont="1" applyFill="1" applyBorder="1" applyAlignment="1">
      <alignment horizontal="center" vertical="center"/>
    </xf>
    <xf numFmtId="3" fontId="22" fillId="41" borderId="15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225"/>
          <c:y val="0.009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525"/>
          <c:w val="0.97425"/>
          <c:h val="0.83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NATURAL'!$HL$1:$HX$1</c:f>
              <c:strCache/>
            </c:strRef>
          </c:cat>
          <c:val>
            <c:numRef>
              <c:f>'LÍQUIDOS DE GAS NATURAL'!$HL$22:$HX$22</c:f>
              <c:numCache/>
            </c:numRef>
          </c:val>
          <c:shape val="cylinder"/>
        </c:ser>
        <c:shape val="cylinder"/>
        <c:axId val="17047042"/>
        <c:axId val="19205651"/>
      </c:bar3DChart>
      <c:dateAx>
        <c:axId val="17047042"/>
        <c:scaling>
          <c:orientation val="minMax"/>
          <c:max val="43466"/>
          <c:min val="4310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2056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20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85"/>
              <c:y val="-0.4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0470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220</xdr:col>
      <xdr:colOff>619125</xdr:colOff>
      <xdr:row>27</xdr:row>
      <xdr:rowOff>38100</xdr:rowOff>
    </xdr:from>
    <xdr:to>
      <xdr:col>230</xdr:col>
      <xdr:colOff>123825</xdr:colOff>
      <xdr:row>65</xdr:row>
      <xdr:rowOff>85725</xdr:rowOff>
    </xdr:to>
    <xdr:graphicFrame>
      <xdr:nvGraphicFramePr>
        <xdr:cNvPr id="1" name="Chart 3"/>
        <xdr:cNvGraphicFramePr/>
      </xdr:nvGraphicFramePr>
      <xdr:xfrm>
        <a:off x="5124450" y="6829425"/>
        <a:ext cx="119824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L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X30" sqref="HX30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2" width="18.7109375" style="1" customWidth="1"/>
    <col min="233" max="233" width="22.28125" style="1" customWidth="1"/>
    <col min="234" max="239" width="11.421875" style="1" customWidth="1"/>
    <col min="240" max="240" width="11.7109375" style="1" customWidth="1"/>
    <col min="241" max="16384" width="11.421875" style="1" customWidth="1"/>
  </cols>
  <sheetData>
    <row r="1" spans="81:232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</row>
    <row r="4" spans="2:232" ht="31.5" customHeight="1">
      <c r="B4" s="155" t="s">
        <v>44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</row>
    <row r="5" spans="2:232" ht="23.25" customHeight="1">
      <c r="B5" s="156" t="s">
        <v>50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</row>
    <row r="6" spans="2:232" ht="21">
      <c r="B6" s="156" t="s">
        <v>46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48"/>
      <c r="E12" s="149"/>
      <c r="F12" s="143">
        <v>1999</v>
      </c>
      <c r="G12" s="143"/>
      <c r="H12" s="143"/>
      <c r="I12" s="143"/>
      <c r="J12" s="143"/>
      <c r="K12" s="143"/>
      <c r="L12" s="143"/>
      <c r="M12" s="143"/>
      <c r="N12" s="145">
        <v>2000</v>
      </c>
      <c r="O12" s="146"/>
      <c r="P12" s="146"/>
      <c r="Q12" s="146"/>
      <c r="R12" s="146"/>
      <c r="S12" s="146"/>
      <c r="T12" s="146"/>
      <c r="U12" s="147"/>
      <c r="V12" s="85">
        <v>2001</v>
      </c>
      <c r="W12" s="85"/>
      <c r="X12" s="85"/>
      <c r="Y12" s="85"/>
      <c r="Z12" s="85"/>
      <c r="AA12" s="85"/>
      <c r="AB12" s="85"/>
      <c r="AC12" s="142">
        <v>2001</v>
      </c>
      <c r="AD12" s="142"/>
      <c r="AE12" s="142"/>
      <c r="AF12" s="142"/>
      <c r="AG12" s="142"/>
      <c r="AH12" s="140">
        <v>2002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>
        <v>2003</v>
      </c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52">
        <v>2004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53">
        <v>2005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0">
        <v>2006</v>
      </c>
      <c r="CC12" s="150"/>
      <c r="CD12" s="150"/>
      <c r="CE12" s="150"/>
      <c r="CF12" s="150"/>
      <c r="CG12" s="150"/>
      <c r="CH12" s="150"/>
      <c r="CI12" s="150"/>
      <c r="CJ12" s="150"/>
      <c r="CK12" s="150"/>
      <c r="CL12" s="151">
        <v>2007</v>
      </c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36">
        <v>2008</v>
      </c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58">
        <v>2009</v>
      </c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4">
        <v>2010</v>
      </c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87"/>
      <c r="EI12" s="87">
        <v>2011</v>
      </c>
      <c r="EJ12" s="87"/>
      <c r="EK12" s="87"/>
      <c r="EL12" s="87"/>
      <c r="EM12" s="87"/>
      <c r="EN12" s="87"/>
      <c r="EO12" s="154">
        <v>2011</v>
      </c>
      <c r="EP12" s="154"/>
      <c r="EQ12" s="154"/>
      <c r="ER12" s="157">
        <v>2012</v>
      </c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>
        <v>2013</v>
      </c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44">
        <v>2014</v>
      </c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>
        <v>2015</v>
      </c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0">
        <v>2016</v>
      </c>
      <c r="GY12" s="161"/>
      <c r="GZ12" s="159">
        <v>2017</v>
      </c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62">
        <v>2018</v>
      </c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4"/>
      <c r="HX12" s="105">
        <v>2019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49</v>
      </c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1">
        <f>HX14-HW14</f>
        <v>9</v>
      </c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37" t="s">
        <v>21</v>
      </c>
      <c r="C15" s="138" t="s">
        <v>16</v>
      </c>
      <c r="D15" s="139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1">
        <f>HX15-HW15</f>
        <v>2372</v>
      </c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37"/>
      <c r="C16" s="138"/>
      <c r="D16" s="139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1">
        <f>HX16-HW16</f>
        <v>-434</v>
      </c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1">
        <f>HX17-HW17</f>
        <v>-554</v>
      </c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35" t="s">
        <v>41</v>
      </c>
      <c r="E18" s="135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 aca="true" t="shared" si="2" ref="HR18:HW18">SUM(HR14:HR17)</f>
        <v>80561</v>
      </c>
      <c r="HS18" s="61">
        <f t="shared" si="2"/>
        <v>63036</v>
      </c>
      <c r="HT18" s="61">
        <f t="shared" si="2"/>
        <v>91263</v>
      </c>
      <c r="HU18" s="61">
        <f t="shared" si="2"/>
        <v>81975</v>
      </c>
      <c r="HV18" s="61">
        <f t="shared" si="2"/>
        <v>93457</v>
      </c>
      <c r="HW18" s="61">
        <f t="shared" si="2"/>
        <v>90950</v>
      </c>
      <c r="HX18" s="61">
        <f>SUM(HX14:HX17)</f>
        <v>92343</v>
      </c>
      <c r="HY18" s="61">
        <f>+HX18-HW18</f>
        <v>1393</v>
      </c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1">
        <f>+HX19-HW19</f>
        <v>8</v>
      </c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3" ref="GS20:HF20">SUM(GS19)</f>
        <v>1043</v>
      </c>
      <c r="GT20" s="67">
        <f t="shared" si="3"/>
        <v>1120.774193548387</v>
      </c>
      <c r="GU20" s="67">
        <f t="shared" si="3"/>
        <v>1133.0967741935483</v>
      </c>
      <c r="GV20" s="67">
        <f t="shared" si="3"/>
        <v>1188.2666666666667</v>
      </c>
      <c r="GW20" s="67">
        <f t="shared" si="3"/>
        <v>1210.8387096774193</v>
      </c>
      <c r="GX20" s="67">
        <f t="shared" si="3"/>
        <v>1229.9333333333334</v>
      </c>
      <c r="GY20" s="67">
        <f t="shared" si="3"/>
        <v>1188.2903225806451</v>
      </c>
      <c r="GZ20" s="67">
        <f t="shared" si="3"/>
        <v>1190.5806451612902</v>
      </c>
      <c r="HA20" s="67">
        <f t="shared" si="3"/>
        <v>1158.4285714285713</v>
      </c>
      <c r="HB20" s="67">
        <f t="shared" si="3"/>
        <v>1045.8387096774193</v>
      </c>
      <c r="HC20" s="67">
        <f t="shared" si="3"/>
        <v>1144.9333333333334</v>
      </c>
      <c r="HD20" s="67">
        <f t="shared" si="3"/>
        <v>1127</v>
      </c>
      <c r="HE20" s="67">
        <f t="shared" si="3"/>
        <v>1051</v>
      </c>
      <c r="HF20" s="67">
        <f t="shared" si="3"/>
        <v>867</v>
      </c>
      <c r="HG20" s="67">
        <f aca="true" t="shared" si="4" ref="HG20:HQ20">SUM(HG19)</f>
        <v>973</v>
      </c>
      <c r="HH20" s="67">
        <f t="shared" si="4"/>
        <v>905</v>
      </c>
      <c r="HI20" s="67">
        <f t="shared" si="4"/>
        <v>1015</v>
      </c>
      <c r="HJ20" s="67">
        <f t="shared" si="4"/>
        <v>964</v>
      </c>
      <c r="HK20" s="67">
        <f t="shared" si="4"/>
        <v>889</v>
      </c>
      <c r="HL20" s="67">
        <f t="shared" si="4"/>
        <v>1113</v>
      </c>
      <c r="HM20" s="67">
        <f t="shared" si="4"/>
        <v>1040</v>
      </c>
      <c r="HN20" s="67">
        <f t="shared" si="4"/>
        <v>1085</v>
      </c>
      <c r="HO20" s="67">
        <f t="shared" si="4"/>
        <v>1097</v>
      </c>
      <c r="HP20" s="67">
        <f t="shared" si="4"/>
        <v>1062</v>
      </c>
      <c r="HQ20" s="67">
        <f t="shared" si="4"/>
        <v>1071</v>
      </c>
      <c r="HR20" s="67">
        <f aca="true" t="shared" si="5" ref="HR20:HW20">SUM(HR19)</f>
        <v>940</v>
      </c>
      <c r="HS20" s="67">
        <f t="shared" si="5"/>
        <v>1000</v>
      </c>
      <c r="HT20" s="67">
        <f t="shared" si="5"/>
        <v>907</v>
      </c>
      <c r="HU20" s="67">
        <f t="shared" si="5"/>
        <v>1040</v>
      </c>
      <c r="HV20" s="67">
        <f t="shared" si="5"/>
        <v>953</v>
      </c>
      <c r="HW20" s="67">
        <f t="shared" si="5"/>
        <v>987</v>
      </c>
      <c r="HX20" s="67">
        <f>SUM(HX19)</f>
        <v>995</v>
      </c>
      <c r="HY20" s="67">
        <f>+HX20-HW20</f>
        <v>8</v>
      </c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3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</row>
    <row r="22" spans="1:256" s="12" customFormat="1" ht="37.5" customHeight="1">
      <c r="A22" s="11"/>
      <c r="B22" s="74"/>
      <c r="C22" s="75"/>
      <c r="D22" s="133" t="s">
        <v>45</v>
      </c>
      <c r="E22" s="134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6" ref="GS22:HC22">SUM(GS18,GS20)</f>
        <v>94393.76666666666</v>
      </c>
      <c r="GT22" s="81">
        <f t="shared" si="6"/>
        <v>100713.35483870968</v>
      </c>
      <c r="GU22" s="81">
        <f t="shared" si="6"/>
        <v>102147.19354838709</v>
      </c>
      <c r="GV22" s="81">
        <f t="shared" si="6"/>
        <v>93833.1</v>
      </c>
      <c r="GW22" s="81">
        <f t="shared" si="6"/>
        <v>96727.54838709679</v>
      </c>
      <c r="GX22" s="81">
        <f t="shared" si="6"/>
        <v>101728.26666666668</v>
      </c>
      <c r="GY22" s="81">
        <f t="shared" si="6"/>
        <v>99919.12903225808</v>
      </c>
      <c r="GZ22" s="81">
        <f t="shared" si="6"/>
        <v>94986</v>
      </c>
      <c r="HA22" s="81">
        <f t="shared" si="6"/>
        <v>95802.10714285713</v>
      </c>
      <c r="HB22" s="81">
        <f t="shared" si="6"/>
        <v>91462.70967741938</v>
      </c>
      <c r="HC22" s="81">
        <f t="shared" si="6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7" ref="HH22:HQ22">SUM(HH18,HH20)</f>
        <v>80538</v>
      </c>
      <c r="HI22" s="92">
        <f t="shared" si="7"/>
        <v>90857</v>
      </c>
      <c r="HJ22" s="94">
        <f t="shared" si="7"/>
        <v>90996</v>
      </c>
      <c r="HK22" s="97">
        <f t="shared" si="7"/>
        <v>93131</v>
      </c>
      <c r="HL22" s="100">
        <f t="shared" si="7"/>
        <v>89700</v>
      </c>
      <c r="HM22" s="103">
        <f t="shared" si="7"/>
        <v>51433</v>
      </c>
      <c r="HN22" s="111">
        <f t="shared" si="7"/>
        <v>90311</v>
      </c>
      <c r="HO22" s="114">
        <f t="shared" si="7"/>
        <v>94537</v>
      </c>
      <c r="HP22" s="115">
        <f t="shared" si="7"/>
        <v>94563</v>
      </c>
      <c r="HQ22" s="118">
        <f t="shared" si="7"/>
        <v>95949</v>
      </c>
      <c r="HR22" s="120">
        <f aca="true" t="shared" si="8" ref="HR22:HW22">SUM(HR18,HR20)</f>
        <v>81501</v>
      </c>
      <c r="HS22" s="122">
        <f t="shared" si="8"/>
        <v>64036</v>
      </c>
      <c r="HT22" s="123">
        <f t="shared" si="8"/>
        <v>92170</v>
      </c>
      <c r="HU22" s="125">
        <f t="shared" si="8"/>
        <v>83015</v>
      </c>
      <c r="HV22" s="128">
        <f t="shared" si="8"/>
        <v>94410</v>
      </c>
      <c r="HW22" s="130">
        <f t="shared" si="8"/>
        <v>91937</v>
      </c>
      <c r="HX22" s="132">
        <f>SUM(HX18,HX20)</f>
        <v>93338</v>
      </c>
      <c r="HY22" s="132">
        <f>+HX22-HW22</f>
        <v>1401</v>
      </c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2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2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B4:HX4"/>
    <mergeCell ref="B5:HX5"/>
    <mergeCell ref="B6:HX6"/>
    <mergeCell ref="ER12:FC12"/>
    <mergeCell ref="DJ12:DU12"/>
    <mergeCell ref="GZ12:HK12"/>
    <mergeCell ref="FD12:FO12"/>
    <mergeCell ref="GX12:GY12"/>
    <mergeCell ref="HL12:HW12"/>
    <mergeCell ref="FP12:GA12"/>
    <mergeCell ref="GB12:GM12"/>
    <mergeCell ref="N12:U12"/>
    <mergeCell ref="D12:E12"/>
    <mergeCell ref="CB12:CK12"/>
    <mergeCell ref="CL12:CW12"/>
    <mergeCell ref="BF12:BO12"/>
    <mergeCell ref="BP12:CA12"/>
    <mergeCell ref="DV12:EG12"/>
    <mergeCell ref="EO12:EQ12"/>
    <mergeCell ref="D22:E22"/>
    <mergeCell ref="D18:E18"/>
    <mergeCell ref="CX12:DI12"/>
    <mergeCell ref="B15:B16"/>
    <mergeCell ref="C15:C16"/>
    <mergeCell ref="D15:D16"/>
    <mergeCell ref="AH12:AS12"/>
    <mergeCell ref="AT12:BE12"/>
    <mergeCell ref="AC12:AG12"/>
    <mergeCell ref="F12:M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2017-10-04T23:33:52Z</cp:lastPrinted>
  <dcterms:created xsi:type="dcterms:W3CDTF">1997-07-01T22:48:52Z</dcterms:created>
  <dcterms:modified xsi:type="dcterms:W3CDTF">2019-02-11T20:51:54Z</dcterms:modified>
  <cp:category/>
  <cp:version/>
  <cp:contentType/>
  <cp:contentStatus/>
</cp:coreProperties>
</file>